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17-2022\"/>
    </mc:Choice>
  </mc:AlternateContent>
  <xr:revisionPtr revIDLastSave="0" documentId="13_ncr:1_{0952A1AB-1FFE-4118-911E-99F7B250B4AF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Nábytek" sheetId="1" r:id="rId1"/>
  </sheets>
  <definedNames>
    <definedName name="_xlnm.Print_Area" localSheetId="0">Nábytek!$B$1:$V$16</definedName>
  </definedNames>
  <calcPr calcId="191029"/>
</workbook>
</file>

<file path=xl/calcChain.xml><?xml version="1.0" encoding="utf-8"?>
<calcChain xmlns="http://schemas.openxmlformats.org/spreadsheetml/2006/main">
  <c r="T10" i="1" l="1"/>
  <c r="U11" i="1"/>
  <c r="U13" i="1"/>
  <c r="T12" i="1"/>
  <c r="Q13" i="1"/>
  <c r="T13" i="1"/>
  <c r="Q10" i="1"/>
  <c r="Q11" i="1"/>
  <c r="Q12" i="1"/>
  <c r="U10" i="1"/>
  <c r="T11" i="1"/>
  <c r="U12" i="1"/>
  <c r="T8" i="1" l="1"/>
  <c r="U8" i="1"/>
  <c r="T9" i="1"/>
  <c r="U9" i="1"/>
  <c r="Q8" i="1"/>
  <c r="Q9" i="1"/>
  <c r="T7" i="1" l="1"/>
  <c r="S16" i="1" s="1"/>
  <c r="U7" i="1"/>
  <c r="Q7" i="1"/>
  <c r="R16" i="1" s="1"/>
</calcChain>
</file>

<file path=xl/sharedStrings.xml><?xml version="1.0" encoding="utf-8"?>
<sst xmlns="http://schemas.openxmlformats.org/spreadsheetml/2006/main" count="99" uniqueCount="70">
  <si>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</si>
  <si>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</si>
  <si>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</si>
  <si>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</si>
  <si>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</si>
  <si>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</si>
  <si>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</si>
  <si>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</si>
  <si>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</si>
  <si>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</si>
  <si>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</si>
  <si>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</si>
  <si>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</si>
  <si>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</si>
  <si>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</si>
  <si>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</si>
  <si>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</si>
  <si>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</si>
  <si>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</si>
  <si>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</si>
  <si>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</si>
  <si>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</si>
  <si>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</si>
  <si>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</si>
  <si>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</si>
  <si>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</si>
  <si>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</si>
  <si>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</si>
  <si>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</si>
  <si>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</si>
  <si>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</si>
  <si>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</si>
  <si>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</si>
  <si>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</si>
  <si>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</si>
  <si>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Příloha č. 2 Kupní smlouvy - technická specifikace
Nábytek pro ZČU (II.) 017 - 2022</t>
  </si>
  <si>
    <t>Boučk UN504</t>
  </si>
  <si>
    <t>Ing. Miroslav Flídr, Ph.D.,
Tel.: 37763 2559</t>
  </si>
  <si>
    <t>Technická 8, 
301 00 Plzeň,
Fakulta aplikovaných věd - Nové technologie pro informační společnost (NTIS),
místnost UN 508</t>
  </si>
  <si>
    <t>Samostatná faktura</t>
  </si>
  <si>
    <t>Mgr. Gabriela Straková,
Tel.: 37763 4823</t>
  </si>
  <si>
    <t>Teslova 5b, 
301 00 Plzeň,
Nové technologie – výzkumné centrum - Biomechanické modely lidského těla,
místnost TC 231</t>
  </si>
  <si>
    <t>Kancelářská židle s područkami a podhlavníkem</t>
  </si>
  <si>
    <t>Kancelářská židle s područkami a bez podhlavníku</t>
  </si>
  <si>
    <t>Bc. Martina Malá,
Tel.: 37763 7750, případně 37763 7755</t>
  </si>
  <si>
    <t>Kancelářská židle bez područek s podhlavníkem</t>
  </si>
  <si>
    <t>Mgr. Zuzana Činátlová,
Tel.: 37763 7730, případně 37763 7733</t>
  </si>
  <si>
    <t>Klatovská 51, 
301 00 Plzeň,
Pedagogická knihovna</t>
  </si>
  <si>
    <t>Univerzitní 18, 
301 00 Plzeň,
Univerzitní knihovna BORY</t>
  </si>
  <si>
    <t>Kancelářská židle bez područek a bez podhlavníku</t>
  </si>
  <si>
    <r>
      <rPr>
        <b/>
        <sz val="11"/>
        <color theme="1"/>
        <rFont val="Calibri"/>
        <family val="2"/>
        <charset val="238"/>
        <scheme val="minor"/>
      </rPr>
      <t>1ks černá</t>
    </r>
    <r>
      <rPr>
        <sz val="11"/>
        <color theme="1"/>
        <rFont val="Calibri"/>
        <family val="2"/>
        <charset val="238"/>
        <scheme val="minor"/>
      </rPr>
      <t xml:space="preserve">: Petra Slachová,
Tel.: 37763 7850
</t>
    </r>
    <r>
      <rPr>
        <b/>
        <sz val="11"/>
        <color theme="1"/>
        <rFont val="Calibri"/>
        <family val="2"/>
        <charset val="238"/>
        <scheme val="minor"/>
      </rPr>
      <t>1ks tmavě modrá</t>
    </r>
    <r>
      <rPr>
        <sz val="11"/>
        <color theme="1"/>
        <rFont val="Calibri"/>
        <family val="2"/>
        <charset val="238"/>
        <scheme val="minor"/>
      </rPr>
      <t>: Mgr. Zuzana Činátlová, 
Tel.: 37763 7730, případně 37763 7733</t>
    </r>
  </si>
  <si>
    <r>
      <rPr>
        <b/>
        <sz val="11"/>
        <color theme="1"/>
        <rFont val="Calibri"/>
        <family val="2"/>
        <charset val="238"/>
        <scheme val="minor"/>
      </rPr>
      <t>1ks černá:</t>
    </r>
    <r>
      <rPr>
        <sz val="11"/>
        <color theme="1"/>
        <rFont val="Calibri"/>
        <family val="2"/>
        <charset val="238"/>
        <scheme val="minor"/>
      </rPr>
      <t xml:space="preserve"> Univerzitní 18, 301 00 Plzeň,
Univerzitní knihovna BORY
</t>
    </r>
    <r>
      <rPr>
        <b/>
        <sz val="11"/>
        <color theme="1"/>
        <rFont val="Calibri"/>
        <family val="2"/>
        <charset val="238"/>
        <scheme val="minor"/>
      </rPr>
      <t>1ks tmavě modrá</t>
    </r>
    <r>
      <rPr>
        <sz val="11"/>
        <color theme="1"/>
        <rFont val="Calibri"/>
        <family val="2"/>
        <charset val="238"/>
        <scheme val="minor"/>
      </rPr>
      <t>: Klatovská 51, 301 00 Plzeň,
Pedagogická knihovna</t>
    </r>
  </si>
  <si>
    <t>Kancelářská židle se síťovaným opěrákem s vyšším zatížením včetně podhlavníku a s područkami 2D</t>
  </si>
  <si>
    <t>Kancelářská židle se síťovaným opěrákem s vyšším zatížením včetně podhlavníku a s područkami 3D</t>
  </si>
  <si>
    <r>
      <rPr>
        <b/>
        <sz val="11"/>
        <color theme="1"/>
        <rFont val="Calibri"/>
        <family val="2"/>
        <charset val="238"/>
        <scheme val="minor"/>
      </rPr>
      <t>2ks černá a 1ks vínová</t>
    </r>
    <r>
      <rPr>
        <sz val="11"/>
        <color theme="1"/>
        <rFont val="Calibri"/>
        <family val="2"/>
        <charset val="238"/>
        <scheme val="minor"/>
      </rPr>
      <t xml:space="preserve">: Bc. Martina Malá, 
Tel.: 37763 7750, případně 37763 7755
</t>
    </r>
    <r>
      <rPr>
        <b/>
        <sz val="11"/>
        <color theme="1"/>
        <rFont val="Calibri"/>
        <family val="2"/>
        <charset val="238"/>
        <scheme val="minor"/>
      </rPr>
      <t>1ks černá</t>
    </r>
    <r>
      <rPr>
        <sz val="11"/>
        <color theme="1"/>
        <rFont val="Calibri"/>
        <family val="2"/>
        <charset val="238"/>
        <scheme val="minor"/>
      </rPr>
      <t xml:space="preserve">: Živa Heczko, 
Tel.: 37763 7788
</t>
    </r>
    <r>
      <rPr>
        <b/>
        <sz val="11"/>
        <color theme="1"/>
        <rFont val="Calibri"/>
        <family val="2"/>
        <charset val="238"/>
        <scheme val="minor"/>
      </rPr>
      <t>3ks černá</t>
    </r>
    <r>
      <rPr>
        <sz val="11"/>
        <color theme="1"/>
        <rFont val="Calibri"/>
        <family val="2"/>
        <charset val="238"/>
        <scheme val="minor"/>
      </rPr>
      <t xml:space="preserve">: Lenka Fajmanová, 
Tel.: 37763 7740, případně  37763 7744
</t>
    </r>
    <r>
      <rPr>
        <b/>
        <sz val="11"/>
        <color theme="1"/>
        <rFont val="Calibri"/>
        <family val="2"/>
        <charset val="238"/>
        <scheme val="minor"/>
      </rPr>
      <t>5ks tmavě modrá:</t>
    </r>
    <r>
      <rPr>
        <sz val="11"/>
        <color theme="1"/>
        <rFont val="Calibri"/>
        <family val="2"/>
        <charset val="238"/>
        <scheme val="minor"/>
      </rPr>
      <t xml:space="preserve"> Mgr. Zuzana Činátlová, 
Tel.: 37763 7730, případně 37763 7733</t>
    </r>
  </si>
  <si>
    <r>
      <rPr>
        <b/>
        <sz val="11"/>
        <color theme="1"/>
        <rFont val="Calibri"/>
        <family val="2"/>
        <charset val="238"/>
        <scheme val="minor"/>
      </rPr>
      <t>2ks černá a 1ks vínová</t>
    </r>
    <r>
      <rPr>
        <sz val="11"/>
        <color theme="1"/>
        <rFont val="Calibri"/>
        <family val="2"/>
        <charset val="238"/>
        <scheme val="minor"/>
      </rPr>
      <t xml:space="preserve">: Univerzitní 18, Plzeň,
Univerzitní knihovna BORY
</t>
    </r>
    <r>
      <rPr>
        <b/>
        <sz val="11"/>
        <color theme="1"/>
        <rFont val="Calibri"/>
        <family val="2"/>
        <charset val="238"/>
        <scheme val="minor"/>
      </rPr>
      <t>1ks černá</t>
    </r>
    <r>
      <rPr>
        <sz val="11"/>
        <color theme="1"/>
        <rFont val="Calibri"/>
        <family val="2"/>
        <charset val="238"/>
        <scheme val="minor"/>
      </rPr>
      <t xml:space="preserve">: Sedláčkova 31, Plzeň,
Knihovna zdravotnických studií
</t>
    </r>
    <r>
      <rPr>
        <b/>
        <sz val="11"/>
        <color theme="1"/>
        <rFont val="Calibri"/>
        <family val="2"/>
        <charset val="238"/>
        <scheme val="minor"/>
      </rPr>
      <t>3ks černá</t>
    </r>
    <r>
      <rPr>
        <sz val="11"/>
        <color theme="1"/>
        <rFont val="Calibri"/>
        <family val="2"/>
        <charset val="238"/>
        <scheme val="minor"/>
      </rPr>
      <t xml:space="preserve">: sady Pětatřicátníků 16, Plzeň,
Filozofická a právnická knihovna
</t>
    </r>
    <r>
      <rPr>
        <b/>
        <sz val="11"/>
        <color theme="1"/>
        <rFont val="Calibri"/>
        <family val="2"/>
        <charset val="238"/>
        <scheme val="minor"/>
      </rPr>
      <t>5ks tmavě modrá</t>
    </r>
    <r>
      <rPr>
        <sz val="11"/>
        <color theme="1"/>
        <rFont val="Calibri"/>
        <family val="2"/>
        <charset val="238"/>
        <scheme val="minor"/>
      </rPr>
      <t>: Klatovská 51, Plzeň,
Pedagogická knihovna</t>
    </r>
  </si>
  <si>
    <r>
      <t>Kancelářská židle s posuvem sedáku a výškovým nastavením pomocí plynového pístu.
Sedák z injektované pěny.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Výškově stavitelný síťovaný opěrák s aretací.
Stavitelná bederní opěrka.
Výškově stavitelné područky.
Stavitelný podhlavník 3D.
Kolečka o průměru 65 mm.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Potahový materiál sedáku:
oděruvzdornost min. 150 000 cyklů, 
gramáž min. 250 g/m2,
stálobarevnost na světle: 6,
stálost při tření: za vlhka 4 - 5, za sucha 4 - 5.
</t>
    </r>
    <r>
      <rPr>
        <b/>
        <sz val="11"/>
        <color theme="1"/>
        <rFont val="Calibri"/>
        <family val="2"/>
        <charset val="238"/>
        <scheme val="minor"/>
      </rPr>
      <t>BARVY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6ks = černá, 1ks = vínová, 5ks = tmavě modrá</t>
    </r>
    <r>
      <rPr>
        <sz val="11"/>
        <color theme="1"/>
        <rFont val="Calibri"/>
        <family val="2"/>
        <charset val="238"/>
        <scheme val="minor"/>
      </rPr>
      <t xml:space="preserve">
Rozměry:
šířka sedáku min. 50 cm, hloubka sedáku min. 50 cm,
výška nastavení sedu v rozsahu min. 45 - 55 cm,
celková výška židle bez podhlavníku min</t>
    </r>
    <r>
      <rPr>
        <sz val="11"/>
        <rFont val="Calibri"/>
        <family val="2"/>
        <charset val="238"/>
        <scheme val="minor"/>
      </rPr>
      <t>. 104 - 120 cm</t>
    </r>
    <r>
      <rPr>
        <sz val="11"/>
        <color theme="1"/>
        <rFont val="Calibri"/>
        <family val="2"/>
        <charset val="238"/>
        <scheme val="minor"/>
      </rPr>
      <t xml:space="preserve">.
Nosnost min. 150 kg  - doložit certifikátem (od certifikační autority).  
</t>
    </r>
    <r>
      <rPr>
        <sz val="11"/>
        <color theme="1"/>
        <rFont val="Calibri"/>
        <family val="2"/>
        <charset val="238"/>
        <scheme val="minor"/>
      </rPr>
      <t>Záruka min. 5 let.</t>
    </r>
  </si>
  <si>
    <r>
      <t>Kancelářská židle s posuvem sedáku a výškovým nastavením pomocí plynového pístu.
Sedák z injektované pěny.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Výškově stavitelný síťovaný opěrák s aretací.
Stavitelná bederní opěrka.
Výškově stavitelné područky.
Bez  podhlavníku.
Kolečka o průměru 65 mm.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Potahový materiál sedáku:
oděruvzdornost min. 150 000 cyklů, 
gramáž min. 250 g/m2,
stálobarevnost na světle: 6,, 
stálost při tření: za vlhka 4 - 5, za sucha 4 - 5.
</t>
    </r>
    <r>
      <rPr>
        <b/>
        <sz val="11"/>
        <color theme="1"/>
        <rFont val="Calibri"/>
        <family val="2"/>
        <charset val="238"/>
        <scheme val="minor"/>
      </rPr>
      <t xml:space="preserve">Barva černá.
</t>
    </r>
    <r>
      <rPr>
        <sz val="11"/>
        <color theme="1"/>
        <rFont val="Calibri"/>
        <family val="2"/>
        <charset val="238"/>
        <scheme val="minor"/>
      </rPr>
      <t xml:space="preserve">
Rozměry:
šířka sedáku min. 50 cm, hloubka sedáku min. 50 cm,
výška nastavení sedu v rozsahu min. 45 - 55 cm,
celková výška židle bez podhlavníku min. 104 - 120 cm.
Nosnost min. 150 kg - doložit certifikátem (od certifikační autority).  
Záruka min. 5 let.</t>
    </r>
  </si>
  <si>
    <r>
      <t>Kancelářská židle s posuvem sedáku a výškovým nastavením pomocí plynového pístu.
Sedák z injektované pěny.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Výškově stavitelný síťovaný opěrák s aretací.
Stavitelná bederní opěrka.
Bez područek.
Stavitelný podhlavník 3D.
Kolečka o průměru 65 mm.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Potahový materiál sedáku:
oděruvzdornost min. 150 000 cyklů, 
gramáž min. 250 g/m2,
stálobarevnost na světle: 6,
stálost při tření: za vlhka 4 - 5, za sucha 4 - 5.
</t>
    </r>
    <r>
      <rPr>
        <b/>
        <sz val="11"/>
        <color theme="1"/>
        <rFont val="Calibri"/>
        <family val="2"/>
        <charset val="238"/>
        <scheme val="minor"/>
      </rPr>
      <t>Barva tmavě modrá.</t>
    </r>
    <r>
      <rPr>
        <sz val="11"/>
        <color theme="1"/>
        <rFont val="Calibri"/>
        <family val="2"/>
        <charset val="238"/>
        <scheme val="minor"/>
      </rPr>
      <t xml:space="preserve">
Rozměry:
šířka sedáku min. 50 cm, hloubka sedáku min. 50 cm,
výška nastavení sedu v rozsahu min. 45 - 55 cm,
celková výška židle bez podhlavníku min. 104 - 120 cm.
Nosnost min. 150 kg - doložit certifikátem (od certifikační autority).  
Záruka min. 5 let.</t>
    </r>
  </si>
  <si>
    <r>
      <t>Kancelářská židle s posuvem sedáku a výškovým nastavením pomocí plynového pístu.
Sedák z injektované pěny.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Výškově stavitelný síťovaný opěrák s aretací.
Stavitelná bederní opěrka.
Bez područek.
Bez podhlavníku.
Kolečka o průměru 65 mm.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Potahový materiál sedáku:
oděruvzdornost min. 150 000 cyklů, 
gramáž min. 250 g/m2,
stálobarevnost na světle: 6,
stálost při tření: za vlhka 4 - 5, za sucha 4 - 5.
</t>
    </r>
    <r>
      <rPr>
        <b/>
        <sz val="11"/>
        <color theme="1"/>
        <rFont val="Calibri"/>
        <family val="2"/>
        <charset val="238"/>
        <scheme val="minor"/>
      </rPr>
      <t>BARVY: 1ks = černá, 1ks = tmavě modrá.</t>
    </r>
    <r>
      <rPr>
        <sz val="11"/>
        <color theme="1"/>
        <rFont val="Calibri"/>
        <family val="2"/>
        <charset val="238"/>
        <scheme val="minor"/>
      </rPr>
      <t xml:space="preserve">
Rozměry:
šířka sedáku min. 50 cm, hloubka sedáku min. 50 cm,
výška nastavení sedu v rozsahu min. 45 - 55 cm,
celková výška židle bez podhlavníku min. 104 - 120 cm.
Nosnost min. 150 kg - doložit certifikátem (od certifikační autority).  
Záruka min. 5 let.</t>
    </r>
  </si>
  <si>
    <r>
      <t xml:space="preserve">Synchronní mechanika s aretací v 5-ti polohách.
Horizontální posuv sedáku.
Nastavení tuhosti protiváhy opěradla.
Čalouněný tvarovaný sedák.
Opěrák čalouněný technickou síťovinou s bederní výztuhou.
Opěrák výškově stavitelný, ve zvolené poloze zajištěný zámkem.
Podhlavník 3D stavitelný síťovaný.
Samostatně výškově stavitelná bederní opěrka. 
</t>
    </r>
    <r>
      <rPr>
        <sz val="11"/>
        <rFont val="Calibri"/>
        <family val="2"/>
        <charset val="238"/>
        <scheme val="minor"/>
      </rPr>
      <t>Výškově 2D stavitelné měkčené područky s aretací.</t>
    </r>
    <r>
      <rPr>
        <sz val="11"/>
        <color theme="1"/>
        <rFont val="Calibri"/>
        <family val="2"/>
        <charset val="238"/>
        <scheme val="minor"/>
      </rPr>
      <t xml:space="preserve">
Plynový píst pro výškové nastavení.  Kolečka na tvrdý povrch min. 65 mm.
Potah:
vysoce odolný proti oděru: minimálně 100 000 Martindale, 
gramáž min. 300 g/m2,
stálobarevnost skupina 5,
stálost při tření za vlhka 5, za sucha 4 - 5,
potah s vodoodpudivou úpravou.
Židle bude doplňovat stávající nábytek,</t>
    </r>
    <r>
      <rPr>
        <b/>
        <sz val="11"/>
        <color theme="1"/>
        <rFont val="Calibri"/>
        <family val="2"/>
        <charset val="238"/>
        <scheme val="minor"/>
      </rPr>
      <t xml:space="preserve"> barva černá.  </t>
    </r>
    <r>
      <rPr>
        <sz val="11"/>
        <color theme="1"/>
        <rFont val="Calibri"/>
        <family val="2"/>
        <charset val="238"/>
        <scheme val="minor"/>
      </rPr>
      <t xml:space="preserve">
Rozměry: 
šířka sedáku min. 50 cm, hloubka sedáku min. 50 cm, 
výška nastavení sedu v </t>
    </r>
    <r>
      <rPr>
        <sz val="11"/>
        <rFont val="Calibri"/>
        <family val="2"/>
        <charset val="238"/>
        <scheme val="minor"/>
      </rPr>
      <t>rozsahu min. 44 - 55 cm</t>
    </r>
    <r>
      <rPr>
        <sz val="11"/>
        <color theme="1"/>
        <rFont val="Calibri"/>
        <family val="2"/>
        <charset val="238"/>
        <scheme val="minor"/>
      </rPr>
      <t>,
celková výška židle bez</t>
    </r>
    <r>
      <rPr>
        <sz val="11"/>
        <rFont val="Calibri"/>
        <family val="2"/>
        <charset val="238"/>
        <scheme val="minor"/>
      </rPr>
      <t xml:space="preserve"> podhlavníku min. 104 - 120 cm.</t>
    </r>
    <r>
      <rPr>
        <sz val="11"/>
        <color theme="1"/>
        <rFont val="Calibri"/>
        <family val="2"/>
        <charset val="238"/>
        <scheme val="minor"/>
      </rPr>
      <t xml:space="preserve">
Nosnost min. 150 kg - doložit certifikátem (od certifikační autority). 
Záruka min. 5 let.</t>
    </r>
  </si>
  <si>
    <r>
      <t>Synchronní mechanika s aretací v 5-ti polohách.
Horizontální posuv sedáku.
Nastavení tuhosti protiváhy opěradla.
Ergonomicky tvarovaný</t>
    </r>
    <r>
      <rPr>
        <sz val="11"/>
        <rFont val="Calibri"/>
        <family val="2"/>
        <charset val="238"/>
        <scheme val="minor"/>
      </rPr>
      <t xml:space="preserve"> sedák z injektované</t>
    </r>
    <r>
      <rPr>
        <sz val="11"/>
        <color theme="1"/>
        <rFont val="Calibri"/>
        <family val="2"/>
        <charset val="238"/>
        <scheme val="minor"/>
      </rPr>
      <t xml:space="preserve"> pěny.
Opěrák čalouněný technickou síťovinou s bederní výztuhou.
Opěrák výškově stavitelný, ve zvolené poloze zajištěný zámkem.
Podhlavník 3D stavitelný síťovaný.
Samostatně výškově stavitelná bederní opěrka. 
Výškově 3D stavitelné měkčené područky s aretací.
Plynový píst pro výškové nastavení.  Kolečka na tvrdý povrch min. 65 mm.
Potah:
vysoce odolný proti oděru: minimálně 100 000 Martindale, 
gramáž min. 300 g/m2,
stálobarevnost skupina 5, 
stálost při tření za vlhka 5, za sucha 4 - 5,
</t>
    </r>
    <r>
      <rPr>
        <sz val="11"/>
        <rFont val="Calibri"/>
        <family val="2"/>
        <charset val="238"/>
        <scheme val="minor"/>
      </rPr>
      <t xml:space="preserve">potah s vodoodpudivou úpravou.
</t>
    </r>
    <r>
      <rPr>
        <b/>
        <sz val="1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Rozměry: 
šířka sedáku min. 50 cm, hloubka sedáku min. 50 cm, 
výška nastavení sedu v rozsahu min. 45 - 55 cm,
celková výška židle bez podhlavníku min. 104 - 120 cm.
Nosnost min. 150</t>
    </r>
    <r>
      <rPr>
        <sz val="11"/>
        <rFont val="Calibri"/>
        <family val="2"/>
        <charset val="238"/>
        <scheme val="minor"/>
      </rPr>
      <t xml:space="preserve"> kg - doložit certifikátem (od certifikační autority). 
</t>
    </r>
    <r>
      <rPr>
        <sz val="11"/>
        <color theme="1"/>
        <rFont val="Calibri"/>
        <family val="2"/>
        <charset val="238"/>
        <scheme val="minor"/>
      </rPr>
      <t xml:space="preserve">
Záruka min. 5 let.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</si>
  <si>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</si>
  <si>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 30.11.2022</t>
  </si>
  <si>
    <t>Ing. Petr Pfauser, 
Tel.: 37763 6717</t>
  </si>
  <si>
    <t>Univerzitní 28, 
301 00 Plzeň,
Fakulta designu a umění Ladislava Sutnara,
místnost LS 230</t>
  </si>
  <si>
    <t>Záruka na zboží min. 5 let.
Dodání ve smontovaném stavu do dané místnosti. 
Včetně zaškolení k ovládání židle.</t>
  </si>
  <si>
    <t>Záruka na zboží min. 5 let.
Dodání ve smontovaném stavu do daných místností. 
Včetně zaškolení k ovládání židle.</t>
  </si>
  <si>
    <t>Záruka na zboží min. 5 let.
Dodání ve smontovaném stavu do dané místnosti.
Včetně zaškolení k ovládání židle.</t>
  </si>
  <si>
    <r>
      <t xml:space="preserve">Synchronní mechanika dvoupáková s aretací v 5-ti polohách.
Horizontální posuv sedáku.
Nastavení tuhosti protiváhy opěradla.
Čalouněný tvarovaný sedák.
Opěrák plastový rám hranatého tvaru zezadu s výztuhou ve tvaru Y  čalouněný technickou síťovinou. 
Opěrák výškově stavitelný, ve zvolené poloze zajištěný zámkem.
Podhlavník 3D stavitelný síťovaný.
Samostatně výškově stavitelná bederní opěrka. 
Výškově stavitelné 2D područky s aretací polyuretanovým měkčeným topem.
Plynový píst pro výškové nastavení, černý. Kolečka na tvrdý povrch 65 mm.
Potah:
vysoce odolný proti oděru: minimálně 100 000 Martindale,
gramáž minimálně 300 g/m2,
stálobarevnost skupina 5,
stálost při tření 5 - 4-5,
potah s vodoodpudivou úpravou.
</t>
    </r>
    <r>
      <rPr>
        <b/>
        <sz val="11"/>
        <color theme="1"/>
        <rFont val="Calibri"/>
        <family val="2"/>
        <charset val="238"/>
        <scheme val="minor"/>
      </rPr>
      <t xml:space="preserve">Barva černá. </t>
    </r>
    <r>
      <rPr>
        <sz val="11"/>
        <color theme="1"/>
        <rFont val="Calibri"/>
        <family val="2"/>
        <charset val="238"/>
        <scheme val="minor"/>
      </rPr>
      <t xml:space="preserve">
Rozměry:
šířka sedáku min. 50 cm, hloubka min. 50 cm,
výška nastavení sedu v rozsahu min. 44 - 55 cm, 
celková výška židle bez podhlavníku min. 104 - 120 cm.
Nosnost min. 150 kg - doložit certifikátem (od certifikační autority). 
Záruka min.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</si>
</sst>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3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 indent="1"/>
    </xf>
    <xf numFmtId="164" fontId="10" fillId="0" borderId="4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1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3" fillId="0" borderId="0" xfId="0" applyFont="1" applyFill="1" applyAlignment="1">
      <alignment horizontal="left" vertical="center" wrapText="1"/>
    </xf>
    <xf numFmtId="0" fontId="12" fillId="0" borderId="0" xfId="0" applyFont="1" applyFill="1"/>
    <xf numFmtId="49" fontId="0" fillId="0" borderId="0" xfId="0" applyNumberFormat="1" applyFill="1" applyAlignment="1">
      <alignment vertical="top" wrapText="1"/>
    </xf>
    <xf numFmtId="0" fontId="13" fillId="2" borderId="4" xfId="0" applyFont="1" applyFill="1" applyBorder="1" applyAlignment="1">
      <alignment horizontal="center" vertical="center" textRotation="90" wrapText="1"/>
    </xf>
    <xf numFmtId="0" fontId="19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center" wrapText="1" inden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 indent="1"/>
    </xf>
    <xf numFmtId="0" fontId="6" fillId="3" borderId="9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left" vertical="center" wrapText="1" inden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0" fontId="14" fillId="4" borderId="7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416718</xdr:colOff>
      <xdr:row>9</xdr:row>
      <xdr:rowOff>1607344</xdr:rowOff>
    </xdr:from>
    <xdr:ext cx="2297206" cy="3416856"/>
    <xdr:pic>
      <xdr:nvPicPr>
        <xdr:cNvPr id="5" name="Obrázek 4">
          <a:extLst>
            <a:ext uri="{FF2B5EF4-FFF2-40B4-BE49-F238E27FC236}">
              <a16:creationId xmlns:a16="http://schemas.microsoft.com/office/drawing/2014/main" id="{2EDE707A-D800-42CA-AFF6-B6A304480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2281" y="18728532"/>
          <a:ext cx="2297206" cy="3416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6</xdr:col>
      <xdr:colOff>144972</xdr:colOff>
      <xdr:row>6</xdr:row>
      <xdr:rowOff>561974</xdr:rowOff>
    </xdr:from>
    <xdr:to>
      <xdr:col>6</xdr:col>
      <xdr:colOff>2962700</xdr:colOff>
      <xdr:row>6</xdr:row>
      <xdr:rowOff>4401129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2AFB591-B0C0-F377-C5DD-ABC0439FA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55772" y="3143249"/>
          <a:ext cx="2817728" cy="3839155"/>
        </a:xfrm>
        <a:prstGeom prst="rect">
          <a:avLst/>
        </a:prstGeom>
      </xdr:spPr>
    </xdr:pic>
    <xdr:clientData/>
  </xdr:twoCellAnchor>
  <xdr:twoCellAnchor editAs="oneCell">
    <xdr:from>
      <xdr:col>6</xdr:col>
      <xdr:colOff>179927</xdr:colOff>
      <xdr:row>7</xdr:row>
      <xdr:rowOff>600074</xdr:rowOff>
    </xdr:from>
    <xdr:to>
      <xdr:col>6</xdr:col>
      <xdr:colOff>2696625</xdr:colOff>
      <xdr:row>7</xdr:row>
      <xdr:rowOff>4029075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D877B72-0BFF-3BFD-B5D3-11EBB0152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90727" y="8201024"/>
          <a:ext cx="2516698" cy="3429001"/>
        </a:xfrm>
        <a:prstGeom prst="rect">
          <a:avLst/>
        </a:prstGeom>
      </xdr:spPr>
    </xdr:pic>
    <xdr:clientData/>
  </xdr:twoCellAnchor>
  <xdr:twoCellAnchor editAs="oneCell">
    <xdr:from>
      <xdr:col>6</xdr:col>
      <xdr:colOff>352425</xdr:colOff>
      <xdr:row>12</xdr:row>
      <xdr:rowOff>485775</xdr:rowOff>
    </xdr:from>
    <xdr:to>
      <xdr:col>6</xdr:col>
      <xdr:colOff>2869123</xdr:colOff>
      <xdr:row>12</xdr:row>
      <xdr:rowOff>3914776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ABF99FD-27D1-4CDE-914D-A90D10CE6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72900" y="31270575"/>
          <a:ext cx="2516698" cy="3429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1"/>
  <sheetViews>
    <sheetView tabSelected="1" zoomScale="60" zoomScaleNormal="60" workbookViewId="0">
      <selection activeCell="H13" sqref="H13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28515625" style="1" customWidth="1"/>
    <col min="4" max="4" width="9.7109375" style="2" customWidth="1"/>
    <col min="5" max="5" width="9" style="3" customWidth="1"/>
    <col min="6" max="6" width="105.140625" style="1" customWidth="1"/>
    <col min="7" max="7" width="46.85546875" style="1" customWidth="1"/>
    <col min="8" max="8" width="29.28515625" style="4" customWidth="1"/>
    <col min="9" max="9" width="23.7109375" style="39" customWidth="1"/>
    <col min="10" max="10" width="21.28515625" style="39" customWidth="1"/>
    <col min="11" max="11" width="23.5703125" style="4" customWidth="1"/>
    <col min="12" max="12" width="28.42578125" style="5" hidden="1" customWidth="1"/>
    <col min="13" max="13" width="33.85546875" style="5" customWidth="1"/>
    <col min="14" max="14" width="47" style="5" customWidth="1"/>
    <col min="15" max="15" width="47.7109375" style="4" customWidth="1"/>
    <col min="16" max="16" width="30.710937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2.42578125" style="6" customWidth="1"/>
    <col min="24" max="16384" width="9.140625" style="5"/>
  </cols>
  <sheetData>
    <row r="1" spans="1:23" ht="39" customHeight="1" x14ac:dyDescent="0.25">
      <c r="B1" s="115" t="s">
        <v>35</v>
      </c>
      <c r="C1" s="116"/>
      <c r="D1" s="116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110"/>
      <c r="E3" s="110"/>
      <c r="F3" s="110"/>
      <c r="G3" s="110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110"/>
      <c r="E4" s="110"/>
      <c r="F4" s="110"/>
      <c r="G4" s="110"/>
      <c r="H4" s="110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33</v>
      </c>
      <c r="H6" s="43" t="s">
        <v>5</v>
      </c>
      <c r="I6" s="41" t="s">
        <v>23</v>
      </c>
      <c r="J6" s="41" t="s">
        <v>24</v>
      </c>
      <c r="K6" s="41" t="s">
        <v>25</v>
      </c>
      <c r="L6" s="41" t="s">
        <v>26</v>
      </c>
      <c r="M6" s="41" t="s">
        <v>27</v>
      </c>
      <c r="N6" s="44" t="s">
        <v>28</v>
      </c>
      <c r="O6" s="41" t="s">
        <v>29</v>
      </c>
      <c r="P6" s="42" t="s">
        <v>62</v>
      </c>
      <c r="Q6" s="41" t="s">
        <v>30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31</v>
      </c>
      <c r="W6" s="41" t="s">
        <v>32</v>
      </c>
    </row>
    <row r="7" spans="1:23" ht="409.5" customHeight="1" thickTop="1" thickBot="1" x14ac:dyDescent="0.3">
      <c r="A7" s="18"/>
      <c r="B7" s="46">
        <v>1</v>
      </c>
      <c r="C7" s="75" t="s">
        <v>53</v>
      </c>
      <c r="D7" s="48">
        <v>1</v>
      </c>
      <c r="E7" s="49" t="s">
        <v>34</v>
      </c>
      <c r="F7" s="108" t="s">
        <v>61</v>
      </c>
      <c r="G7" s="49"/>
      <c r="H7" s="124"/>
      <c r="I7" s="47" t="s">
        <v>10</v>
      </c>
      <c r="J7" s="47" t="s">
        <v>10</v>
      </c>
      <c r="K7" s="47" t="s">
        <v>39</v>
      </c>
      <c r="L7" s="49"/>
      <c r="M7" s="50" t="s">
        <v>68</v>
      </c>
      <c r="N7" s="47" t="s">
        <v>37</v>
      </c>
      <c r="O7" s="47" t="s">
        <v>38</v>
      </c>
      <c r="P7" s="50">
        <v>42</v>
      </c>
      <c r="Q7" s="51">
        <f>D7*R7</f>
        <v>6500</v>
      </c>
      <c r="R7" s="52">
        <v>6500</v>
      </c>
      <c r="S7" s="130"/>
      <c r="T7" s="53">
        <f>D7*S7</f>
        <v>0</v>
      </c>
      <c r="U7" s="54" t="str">
        <f t="shared" ref="U7" si="0">IF(ISNUMBER(S7), IF(S7&gt;R7,"NEVYHOVUJE","VYHOVUJE")," ")</f>
        <v xml:space="preserve"> </v>
      </c>
      <c r="V7" s="49" t="s">
        <v>36</v>
      </c>
      <c r="W7" s="49" t="s">
        <v>19</v>
      </c>
    </row>
    <row r="8" spans="1:23" ht="409.5" customHeight="1" thickBot="1" x14ac:dyDescent="0.3">
      <c r="A8" s="18"/>
      <c r="B8" s="76">
        <v>2</v>
      </c>
      <c r="C8" s="107" t="s">
        <v>52</v>
      </c>
      <c r="D8" s="78">
        <v>3</v>
      </c>
      <c r="E8" s="79" t="s">
        <v>34</v>
      </c>
      <c r="F8" s="85" t="s">
        <v>60</v>
      </c>
      <c r="G8" s="79"/>
      <c r="H8" s="125"/>
      <c r="I8" s="77" t="s">
        <v>10</v>
      </c>
      <c r="J8" s="77" t="s">
        <v>10</v>
      </c>
      <c r="K8" s="77" t="s">
        <v>39</v>
      </c>
      <c r="L8" s="79"/>
      <c r="M8" s="80" t="s">
        <v>68</v>
      </c>
      <c r="N8" s="77" t="s">
        <v>40</v>
      </c>
      <c r="O8" s="77" t="s">
        <v>41</v>
      </c>
      <c r="P8" s="80">
        <v>30</v>
      </c>
      <c r="Q8" s="81">
        <f>D8*R8</f>
        <v>20100</v>
      </c>
      <c r="R8" s="82">
        <v>6700</v>
      </c>
      <c r="S8" s="131"/>
      <c r="T8" s="83">
        <f>D8*S8</f>
        <v>0</v>
      </c>
      <c r="U8" s="84" t="str">
        <f t="shared" ref="U8:U9" si="1">IF(ISNUMBER(S8), IF(S8&gt;R8,"NEVYHOVUJE","VYHOVUJE")," ")</f>
        <v xml:space="preserve"> </v>
      </c>
      <c r="V8" s="79"/>
      <c r="W8" s="79" t="s">
        <v>19</v>
      </c>
    </row>
    <row r="9" spans="1:23" ht="341.25" customHeight="1" x14ac:dyDescent="0.25">
      <c r="A9" s="18"/>
      <c r="B9" s="63">
        <v>3</v>
      </c>
      <c r="C9" s="73" t="s">
        <v>42</v>
      </c>
      <c r="D9" s="65">
        <v>12</v>
      </c>
      <c r="E9" s="66" t="s">
        <v>34</v>
      </c>
      <c r="F9" s="74" t="s">
        <v>56</v>
      </c>
      <c r="G9" s="121"/>
      <c r="H9" s="126"/>
      <c r="I9" s="73" t="s">
        <v>10</v>
      </c>
      <c r="J9" s="73" t="s">
        <v>10</v>
      </c>
      <c r="K9" s="123" t="s">
        <v>39</v>
      </c>
      <c r="L9" s="121"/>
      <c r="M9" s="122" t="s">
        <v>67</v>
      </c>
      <c r="N9" s="73" t="s">
        <v>54</v>
      </c>
      <c r="O9" s="73" t="s">
        <v>55</v>
      </c>
      <c r="P9" s="122">
        <v>42</v>
      </c>
      <c r="Q9" s="67">
        <f>D9*R9</f>
        <v>86400</v>
      </c>
      <c r="R9" s="68">
        <v>7200</v>
      </c>
      <c r="S9" s="132"/>
      <c r="T9" s="69">
        <f>D9*S9</f>
        <v>0</v>
      </c>
      <c r="U9" s="70" t="str">
        <f t="shared" si="1"/>
        <v xml:space="preserve"> </v>
      </c>
      <c r="V9" s="121"/>
      <c r="W9" s="121" t="s">
        <v>19</v>
      </c>
    </row>
    <row r="10" spans="1:23" ht="351" customHeight="1" x14ac:dyDescent="0.25">
      <c r="A10" s="18"/>
      <c r="B10" s="63">
        <v>4</v>
      </c>
      <c r="C10" s="64" t="s">
        <v>43</v>
      </c>
      <c r="D10" s="65">
        <v>1</v>
      </c>
      <c r="E10" s="66" t="s">
        <v>34</v>
      </c>
      <c r="F10" s="74" t="s">
        <v>57</v>
      </c>
      <c r="G10" s="121"/>
      <c r="H10" s="126"/>
      <c r="I10" s="73" t="s">
        <v>10</v>
      </c>
      <c r="J10" s="73" t="s">
        <v>10</v>
      </c>
      <c r="K10" s="123"/>
      <c r="L10" s="121"/>
      <c r="M10" s="122"/>
      <c r="N10" s="73" t="s">
        <v>44</v>
      </c>
      <c r="O10" s="73" t="s">
        <v>48</v>
      </c>
      <c r="P10" s="122"/>
      <c r="Q10" s="67">
        <f>D10*R10</f>
        <v>6600</v>
      </c>
      <c r="R10" s="68">
        <v>6600</v>
      </c>
      <c r="S10" s="132"/>
      <c r="T10" s="69">
        <f>D10*S10</f>
        <v>0</v>
      </c>
      <c r="U10" s="70" t="str">
        <f t="shared" ref="U10:U12" si="2">IF(ISNUMBER(S10), IF(S10&gt;R10,"NEVYHOVUJE","VYHOVUJE")," ")</f>
        <v xml:space="preserve"> </v>
      </c>
      <c r="V10" s="121"/>
      <c r="W10" s="121"/>
    </row>
    <row r="11" spans="1:23" ht="355.5" customHeight="1" x14ac:dyDescent="0.25">
      <c r="A11" s="18"/>
      <c r="B11" s="55">
        <v>5</v>
      </c>
      <c r="C11" s="56" t="s">
        <v>45</v>
      </c>
      <c r="D11" s="57">
        <v>1</v>
      </c>
      <c r="E11" s="58" t="s">
        <v>34</v>
      </c>
      <c r="F11" s="71" t="s">
        <v>58</v>
      </c>
      <c r="G11" s="121"/>
      <c r="H11" s="127"/>
      <c r="I11" s="72" t="s">
        <v>10</v>
      </c>
      <c r="J11" s="72" t="s">
        <v>10</v>
      </c>
      <c r="K11" s="123"/>
      <c r="L11" s="121"/>
      <c r="M11" s="122"/>
      <c r="N11" s="72" t="s">
        <v>46</v>
      </c>
      <c r="O11" s="72" t="s">
        <v>47</v>
      </c>
      <c r="P11" s="122"/>
      <c r="Q11" s="59">
        <f>D11*R11</f>
        <v>6700</v>
      </c>
      <c r="R11" s="60">
        <v>6700</v>
      </c>
      <c r="S11" s="133"/>
      <c r="T11" s="61">
        <f>D11*S11</f>
        <v>0</v>
      </c>
      <c r="U11" s="62" t="str">
        <f t="shared" si="2"/>
        <v xml:space="preserve"> </v>
      </c>
      <c r="V11" s="121"/>
      <c r="W11" s="121"/>
    </row>
    <row r="12" spans="1:23" ht="354" customHeight="1" thickBot="1" x14ac:dyDescent="0.3">
      <c r="A12" s="18"/>
      <c r="B12" s="86">
        <v>6</v>
      </c>
      <c r="C12" s="87" t="s">
        <v>49</v>
      </c>
      <c r="D12" s="88">
        <v>2</v>
      </c>
      <c r="E12" s="89" t="s">
        <v>34</v>
      </c>
      <c r="F12" s="90" t="s">
        <v>59</v>
      </c>
      <c r="G12" s="121"/>
      <c r="H12" s="128"/>
      <c r="I12" s="91" t="s">
        <v>10</v>
      </c>
      <c r="J12" s="91" t="s">
        <v>10</v>
      </c>
      <c r="K12" s="123"/>
      <c r="L12" s="121"/>
      <c r="M12" s="122"/>
      <c r="N12" s="91" t="s">
        <v>50</v>
      </c>
      <c r="O12" s="91" t="s">
        <v>51</v>
      </c>
      <c r="P12" s="122"/>
      <c r="Q12" s="92">
        <f>D12*R12</f>
        <v>12200</v>
      </c>
      <c r="R12" s="93">
        <v>6100</v>
      </c>
      <c r="S12" s="134"/>
      <c r="T12" s="94">
        <f>D12*S12</f>
        <v>0</v>
      </c>
      <c r="U12" s="95" t="str">
        <f t="shared" si="2"/>
        <v xml:space="preserve"> </v>
      </c>
      <c r="V12" s="121"/>
      <c r="W12" s="121"/>
    </row>
    <row r="13" spans="1:23" ht="409.5" customHeight="1" thickBot="1" x14ac:dyDescent="0.3">
      <c r="A13" s="18"/>
      <c r="B13" s="96">
        <v>7</v>
      </c>
      <c r="C13" s="106" t="s">
        <v>52</v>
      </c>
      <c r="D13" s="97">
        <v>5</v>
      </c>
      <c r="E13" s="105" t="s">
        <v>34</v>
      </c>
      <c r="F13" s="109" t="s">
        <v>69</v>
      </c>
      <c r="G13" s="98"/>
      <c r="H13" s="129"/>
      <c r="I13" s="99" t="s">
        <v>10</v>
      </c>
      <c r="J13" s="99" t="s">
        <v>10</v>
      </c>
      <c r="K13" s="105" t="s">
        <v>39</v>
      </c>
      <c r="L13" s="98"/>
      <c r="M13" s="100" t="s">
        <v>66</v>
      </c>
      <c r="N13" s="106" t="s">
        <v>64</v>
      </c>
      <c r="O13" s="106" t="s">
        <v>65</v>
      </c>
      <c r="P13" s="100" t="s">
        <v>63</v>
      </c>
      <c r="Q13" s="101">
        <f>D13*R13</f>
        <v>30000</v>
      </c>
      <c r="R13" s="102">
        <v>6000</v>
      </c>
      <c r="S13" s="135"/>
      <c r="T13" s="103">
        <f>D13*S13</f>
        <v>0</v>
      </c>
      <c r="U13" s="104" t="str">
        <f t="shared" ref="U13" si="3">IF(ISNUMBER(S13), IF(S13&gt;R13,"NEVYHOVUJE","VYHOVUJE")," ")</f>
        <v xml:space="preserve"> </v>
      </c>
      <c r="V13" s="98"/>
      <c r="W13" s="98" t="s">
        <v>19</v>
      </c>
    </row>
    <row r="14" spans="1:23" ht="13.5" customHeight="1" thickTop="1" thickBot="1" x14ac:dyDescent="0.3">
      <c r="C14" s="5"/>
      <c r="D14" s="5"/>
      <c r="E14" s="5"/>
      <c r="F14" s="5"/>
      <c r="G14" s="5"/>
      <c r="H14" s="5"/>
      <c r="I14" s="30"/>
      <c r="J14" s="30"/>
      <c r="K14" s="5"/>
      <c r="O14" s="5"/>
      <c r="P14" s="5"/>
      <c r="Q14" s="5"/>
      <c r="T14" s="19"/>
    </row>
    <row r="15" spans="1:23" ht="60.75" customHeight="1" thickTop="1" thickBot="1" x14ac:dyDescent="0.3">
      <c r="B15" s="117" t="s">
        <v>11</v>
      </c>
      <c r="C15" s="117"/>
      <c r="D15" s="117"/>
      <c r="E15" s="117"/>
      <c r="F15" s="117"/>
      <c r="G15" s="117"/>
      <c r="H15" s="117"/>
      <c r="I15" s="117"/>
      <c r="J15" s="117"/>
      <c r="K15" s="117"/>
      <c r="L15" s="13"/>
      <c r="M15" s="8"/>
      <c r="N15" s="8"/>
      <c r="O15" s="8"/>
      <c r="P15" s="20"/>
      <c r="Q15" s="20"/>
      <c r="R15" s="21" t="s">
        <v>12</v>
      </c>
      <c r="S15" s="118" t="s">
        <v>13</v>
      </c>
      <c r="T15" s="119"/>
      <c r="U15" s="120"/>
      <c r="V15" s="17"/>
    </row>
    <row r="16" spans="1:23" ht="33" customHeight="1" thickTop="1" thickBot="1" x14ac:dyDescent="0.3">
      <c r="B16" s="111" t="s">
        <v>14</v>
      </c>
      <c r="C16" s="111"/>
      <c r="D16" s="111"/>
      <c r="E16" s="111"/>
      <c r="F16" s="111"/>
      <c r="G16" s="111"/>
      <c r="H16" s="111"/>
      <c r="I16" s="37"/>
      <c r="J16" s="37"/>
      <c r="K16" s="22"/>
      <c r="M16" s="23"/>
      <c r="N16" s="23"/>
      <c r="O16" s="23"/>
      <c r="P16" s="24"/>
      <c r="Q16" s="24"/>
      <c r="R16" s="25">
        <f>SUM(Q7:Q13)</f>
        <v>168500</v>
      </c>
      <c r="S16" s="112">
        <f>SUM(T7:T13)</f>
        <v>0</v>
      </c>
      <c r="T16" s="113"/>
      <c r="U16" s="114"/>
    </row>
    <row r="17" spans="2:23" s="26" customFormat="1" ht="15.75" thickTop="1" x14ac:dyDescent="0.25">
      <c r="B17" s="26" t="s">
        <v>15</v>
      </c>
      <c r="I17" s="38"/>
      <c r="J17" s="38"/>
      <c r="W17" s="27"/>
    </row>
    <row r="18" spans="2:23" s="26" customFormat="1" x14ac:dyDescent="0.25">
      <c r="B18" s="28" t="s">
        <v>16</v>
      </c>
      <c r="C18" s="26" t="s">
        <v>17</v>
      </c>
      <c r="I18" s="38"/>
      <c r="J18" s="38"/>
      <c r="W18" s="27"/>
    </row>
    <row r="19" spans="2:23" s="26" customFormat="1" x14ac:dyDescent="0.25">
      <c r="B19" s="28" t="s">
        <v>16</v>
      </c>
      <c r="C19" s="26" t="s">
        <v>18</v>
      </c>
      <c r="I19" s="38"/>
      <c r="J19" s="38"/>
      <c r="W19" s="27"/>
    </row>
    <row r="20" spans="2:23" s="26" customFormat="1" x14ac:dyDescent="0.25">
      <c r="I20" s="38"/>
      <c r="J20" s="38"/>
      <c r="W20" s="27"/>
    </row>
    <row r="21" spans="2:23" s="26" customFormat="1" x14ac:dyDescent="0.25">
      <c r="I21" s="38"/>
      <c r="J21" s="38"/>
      <c r="W21" s="27"/>
    </row>
    <row r="23" spans="2:23" x14ac:dyDescent="0.25">
      <c r="C23" s="5"/>
      <c r="E23" s="5"/>
      <c r="F23" s="5"/>
      <c r="G23" s="5"/>
      <c r="I23" s="30"/>
      <c r="J23" s="30"/>
    </row>
    <row r="24" spans="2:23" x14ac:dyDescent="0.25">
      <c r="C24" s="5"/>
      <c r="E24" s="5"/>
      <c r="F24" s="5"/>
      <c r="G24" s="5"/>
      <c r="I24" s="30"/>
      <c r="J24" s="30"/>
    </row>
    <row r="25" spans="2:23" x14ac:dyDescent="0.25">
      <c r="C25" s="5"/>
      <c r="E25" s="5"/>
      <c r="F25" s="5"/>
      <c r="G25" s="5"/>
      <c r="I25" s="30"/>
      <c r="J25" s="30"/>
    </row>
    <row r="26" spans="2:23" x14ac:dyDescent="0.25">
      <c r="C26" s="5"/>
      <c r="E26" s="5"/>
      <c r="F26" s="5"/>
      <c r="G26" s="5"/>
      <c r="I26" s="30"/>
      <c r="J26" s="30"/>
    </row>
    <row r="27" spans="2:23" x14ac:dyDescent="0.25">
      <c r="C27" s="5"/>
      <c r="E27" s="5"/>
      <c r="F27" s="5"/>
      <c r="G27" s="5"/>
      <c r="I27" s="30"/>
      <c r="J27" s="30"/>
    </row>
    <row r="28" spans="2:23" x14ac:dyDescent="0.25">
      <c r="C28" s="5"/>
      <c r="E28" s="5"/>
      <c r="F28" s="5"/>
      <c r="G28" s="5"/>
      <c r="I28" s="30"/>
      <c r="J28" s="30"/>
    </row>
    <row r="29" spans="2:23" x14ac:dyDescent="0.25">
      <c r="C29" s="5"/>
      <c r="E29" s="5"/>
      <c r="F29" s="5"/>
      <c r="G29" s="5"/>
      <c r="I29" s="30"/>
      <c r="J29" s="30"/>
    </row>
    <row r="30" spans="2:23" x14ac:dyDescent="0.25">
      <c r="C30" s="5"/>
      <c r="E30" s="5"/>
      <c r="F30" s="5"/>
      <c r="G30" s="5"/>
      <c r="I30" s="30"/>
      <c r="J30" s="30"/>
    </row>
    <row r="31" spans="2:23" x14ac:dyDescent="0.25">
      <c r="C31" s="5"/>
      <c r="E31" s="5"/>
      <c r="F31" s="5"/>
      <c r="G31" s="5"/>
      <c r="I31" s="30"/>
      <c r="J31" s="30"/>
    </row>
    <row r="32" spans="2:23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  <row r="46" spans="3:10" x14ac:dyDescent="0.25">
      <c r="C46" s="5"/>
      <c r="E46" s="5"/>
      <c r="F46" s="5"/>
      <c r="G46" s="5"/>
      <c r="I46" s="30"/>
      <c r="J46" s="30"/>
    </row>
    <row r="47" spans="3:10" x14ac:dyDescent="0.25">
      <c r="C47" s="5"/>
      <c r="E47" s="5"/>
      <c r="F47" s="5"/>
      <c r="G47" s="5"/>
      <c r="I47" s="30"/>
      <c r="J47" s="30"/>
    </row>
    <row r="48" spans="3:10" x14ac:dyDescent="0.25">
      <c r="C48" s="5"/>
      <c r="E48" s="5"/>
      <c r="F48" s="5"/>
      <c r="G48" s="5"/>
      <c r="I48" s="30"/>
      <c r="J48" s="30"/>
    </row>
    <row r="49" spans="3:10" x14ac:dyDescent="0.25">
      <c r="C49" s="5"/>
      <c r="E49" s="5"/>
      <c r="F49" s="5"/>
      <c r="G49" s="5"/>
      <c r="I49" s="30"/>
      <c r="J49" s="30"/>
    </row>
    <row r="50" spans="3:10" x14ac:dyDescent="0.25">
      <c r="C50" s="5"/>
      <c r="E50" s="5"/>
      <c r="F50" s="5"/>
      <c r="G50" s="5"/>
      <c r="I50" s="30"/>
      <c r="J50" s="30"/>
    </row>
    <row r="51" spans="3:10" x14ac:dyDescent="0.25">
      <c r="C51" s="5"/>
      <c r="E51" s="5"/>
      <c r="F51" s="5"/>
      <c r="G51" s="5"/>
      <c r="I51" s="30"/>
      <c r="J51" s="30"/>
    </row>
  </sheetData>
  <sheetProtection algorithmName="SHA-512" hashValue="Ml5H1cMeb1qWi3iYVFda1WmJ3hl0X77pOSalsD6uK6C8WivLCN+Ha7vSNGH9Z8L6cwEHGBjFQvzZIE/cIavyFA==" saltValue="vr4SbzY3/H9XviHu6QwjCQ==" spinCount="100000" sheet="1" objects="1" scenarios="1" selectLockedCells="1"/>
  <mergeCells count="12">
    <mergeCell ref="V9:V12"/>
    <mergeCell ref="W9:W12"/>
    <mergeCell ref="K9:K12"/>
    <mergeCell ref="B16:H16"/>
    <mergeCell ref="S16:U16"/>
    <mergeCell ref="B1:D1"/>
    <mergeCell ref="B15:K15"/>
    <mergeCell ref="S15:U15"/>
    <mergeCell ref="G9:G12"/>
    <mergeCell ref="L9:L12"/>
    <mergeCell ref="M9:M12"/>
    <mergeCell ref="P9:P12"/>
  </mergeCells>
  <phoneticPr fontId="20" type="noConversion"/>
  <conditionalFormatting sqref="B7:B13 D7:D13">
    <cfRule type="containsBlanks" dxfId="12" priority="47">
      <formula>LEN(TRIM(B7))=0</formula>
    </cfRule>
  </conditionalFormatting>
  <conditionalFormatting sqref="B7:B13">
    <cfRule type="cellIs" dxfId="11" priority="42" operator="greaterThanOrEqual">
      <formula>1</formula>
    </cfRule>
  </conditionalFormatting>
  <conditionalFormatting sqref="U7:U13">
    <cfRule type="cellIs" dxfId="10" priority="21" operator="equal">
      <formula>"VYHOVUJE"</formula>
    </cfRule>
  </conditionalFormatting>
  <conditionalFormatting sqref="U7:U13">
    <cfRule type="cellIs" dxfId="9" priority="20" operator="equal">
      <formula>"NEVYHOVUJE"</formula>
    </cfRule>
  </conditionalFormatting>
  <conditionalFormatting sqref="H7:H13">
    <cfRule type="containsBlanks" dxfId="8" priority="17">
      <formula>LEN(TRIM(H7))=0</formula>
    </cfRule>
  </conditionalFormatting>
  <conditionalFormatting sqref="H7:H13">
    <cfRule type="containsBlanks" dxfId="7" priority="16">
      <formula>LEN(TRIM(H7))=0</formula>
    </cfRule>
  </conditionalFormatting>
  <conditionalFormatting sqref="H7:H13">
    <cfRule type="notContainsBlanks" dxfId="6" priority="15">
      <formula>LEN(TRIM(H7))&gt;0</formula>
    </cfRule>
  </conditionalFormatting>
  <conditionalFormatting sqref="H7:H13">
    <cfRule type="notContainsBlanks" dxfId="5" priority="14">
      <formula>LEN(TRIM(H7))&gt;0</formula>
    </cfRule>
  </conditionalFormatting>
  <conditionalFormatting sqref="H7:H13">
    <cfRule type="notContainsBlanks" dxfId="4" priority="13">
      <formula>LEN(TRIM(H7))&gt;0</formula>
    </cfRule>
  </conditionalFormatting>
  <conditionalFormatting sqref="S7:S13">
    <cfRule type="containsBlanks" dxfId="3" priority="7">
      <formula>LEN(TRIM(S7))=0</formula>
    </cfRule>
  </conditionalFormatting>
  <conditionalFormatting sqref="S7:S13">
    <cfRule type="notContainsBlanks" dxfId="2" priority="6">
      <formula>LEN(TRIM(S7))&gt;0</formula>
    </cfRule>
  </conditionalFormatting>
  <conditionalFormatting sqref="S7:S13">
    <cfRule type="notContainsBlanks" dxfId="1" priority="5">
      <formula>LEN(TRIM(S7))&gt;0</formula>
    </cfRule>
  </conditionalFormatting>
  <conditionalFormatting sqref="I7:I13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13" xr:uid="{00CD00C1-00D9-460A-A652-00C100D0008D}">
      <formula1>"ANO,NE"</formula1>
    </dataValidation>
    <dataValidation type="list" showInputMessage="1" showErrorMessage="1" sqref="E7:E13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2022-09-07T04:48:24Z</cp:lastPrinted>
  <dcterms:created xsi:type="dcterms:W3CDTF">2014-03-05T12:43:32Z</dcterms:created>
  <dcterms:modified xsi:type="dcterms:W3CDTF">2022-09-07T08:51:26Z</dcterms:modified>
</cp:coreProperties>
</file>